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431\Desktop\"/>
    </mc:Choice>
  </mc:AlternateContent>
  <bookViews>
    <workbookView xWindow="0" yWindow="0" windowWidth="15345" windowHeight="6735"/>
  </bookViews>
  <sheets>
    <sheet name="工事費内訳書" sheetId="2" r:id="rId1"/>
  </sheets>
  <definedNames>
    <definedName name="_xlnm.Print_Area" localSheetId="0">工事費内訳書!$A$1:$G$104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工事費内訳書!$G$104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工事費内訳書!$I$104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2" l="1"/>
  <c r="G98" i="2" s="1"/>
  <c r="G92" i="2"/>
  <c r="G91" i="2"/>
  <c r="G89" i="2"/>
  <c r="G85" i="2"/>
  <c r="G82" i="2"/>
  <c r="G77" i="2"/>
  <c r="G72" i="2"/>
  <c r="G67" i="2"/>
  <c r="G66" i="2" s="1"/>
  <c r="G61" i="2"/>
  <c r="G60" i="2" s="1"/>
  <c r="G56" i="2"/>
  <c r="G49" i="2"/>
  <c r="G43" i="2"/>
  <c r="G37" i="2"/>
  <c r="G36" i="2" s="1"/>
  <c r="G34" i="2"/>
  <c r="G27" i="2"/>
  <c r="G24" i="2"/>
  <c r="G13" i="2" s="1"/>
  <c r="G12" i="2" s="1"/>
  <c r="G11" i="2" s="1"/>
  <c r="G18" i="2"/>
  <c r="G14" i="2"/>
  <c r="G10" i="2" l="1"/>
  <c r="G103" i="2" s="1"/>
  <c r="G104" i="2" s="1"/>
</calcChain>
</file>

<file path=xl/sharedStrings.xml><?xml version="1.0" encoding="utf-8"?>
<sst xmlns="http://schemas.openxmlformats.org/spreadsheetml/2006/main" count="203" uniqueCount="93">
  <si>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</si>
  <si>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</si>
  <si>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</si>
  <si>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</si>
  <si>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</si>
  <si>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</si>
  <si>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</si>
  <si>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</si>
  <si>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</si>
  <si>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</si>
  <si>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</si>
  <si>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</si>
  <si>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</si>
  <si>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Ｒ２吉耕　県農道　伊沢中央２期　路床工事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</si>
  <si>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</si>
  <si>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</si>
  <si>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</si>
  <si>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</si>
  <si>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</si>
  <si>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</si>
  <si>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片切掘削
_x000D_</t>
  </si>
  <si>
    <t>m3</t>
  </si>
  <si>
    <t>床堀
_x000D_</t>
  </si>
  <si>
    <t>表土撤去
_x000D_ほ場部</t>
  </si>
  <si>
    <t>路床盛土工
_x000D_</t>
  </si>
  <si>
    <t>盛土・埋戻工
_x000D_道路内，構造物周辺</t>
  </si>
  <si>
    <t>盛土・埋戻工
_x000D_道路内，B&lt;1.0m</t>
  </si>
  <si>
    <t>盛土・埋戻工
_x000D_道路内，1.0m≦B&lt;2.5m</t>
  </si>
  <si>
    <t>盛土・埋戻工
_x000D_道路内，2.5m≦B&lt;4.0m</t>
  </si>
  <si>
    <t>盛土・埋戻工
_x000D_道路内，B≧4.0m</t>
  </si>
  <si>
    <t>路体盛土工
_x000D_</t>
  </si>
  <si>
    <t>流用土盛土工
_x000D_</t>
  </si>
  <si>
    <t>盛土・埋戻工
_x000D_ほ場部，構造物周辺</t>
  </si>
  <si>
    <t>盛土・埋戻工
_x000D_ほ場部，B&lt;1.0m</t>
  </si>
  <si>
    <t>盛土・埋戻工
_x000D_ほ場部，1.0m≦B&lt;2.5m</t>
  </si>
  <si>
    <t>盛土・埋戻工
_x000D_道路外，構造物周辺</t>
  </si>
  <si>
    <t>盛土・埋戻工
_x000D_道路外，B&lt;1.0m</t>
  </si>
  <si>
    <t>盛土・埋戻工
_x000D_道路外，1.0m≦B&lt;2.5m</t>
  </si>
  <si>
    <t>整形仕上げ工
_x000D_</t>
  </si>
  <si>
    <t>基面整正
_x000D_</t>
  </si>
  <si>
    <t>㎡</t>
  </si>
  <si>
    <t>擁壁工
_x000D_</t>
  </si>
  <si>
    <t>現場打擁壁工
_x000D_1-1号重力式擁壁</t>
  </si>
  <si>
    <t>コンクリート
_x000D_18-8-40</t>
  </si>
  <si>
    <t>型枠
_x000D_</t>
  </si>
  <si>
    <t>基礎砕石
_x000D_RC-40，t=20cm</t>
  </si>
  <si>
    <t>水抜きパイプ
_x000D_VPφ65</t>
  </si>
  <si>
    <t>ｍ</t>
  </si>
  <si>
    <t>目地材
_x000D_瀝青繊維質，t=10mm</t>
  </si>
  <si>
    <t>現場打擁壁工
_x000D_1-2号重力式擁壁</t>
  </si>
  <si>
    <t>現場打擁壁工
_x000D_1-4号重力式擁壁</t>
  </si>
  <si>
    <t>足場工
_x000D_単管傾斜足場</t>
  </si>
  <si>
    <t>掛㎡</t>
  </si>
  <si>
    <t>現場打擁壁工
_x000D_1号帯コン</t>
  </si>
  <si>
    <t>構造物撤去工
_x000D_</t>
  </si>
  <si>
    <t>構造物取壊し工
_x000D_</t>
  </si>
  <si>
    <t>コンクリート構造物取壊し
_x000D_コンクリート擁壁，5箇所</t>
  </si>
  <si>
    <t>石積取壊し
_x000D_2箇所</t>
  </si>
  <si>
    <t>アスファルト舗装切断・処理
_x000D_</t>
  </si>
  <si>
    <t>アスファルト舗装取壊・処理
_x000D_</t>
  </si>
  <si>
    <t>路面排水工
_x000D_</t>
  </si>
  <si>
    <t>側溝工
_x000D_L型側溝(可変)</t>
  </si>
  <si>
    <t>基礎砕石
_x000D_RC-40，t=10cm</t>
  </si>
  <si>
    <t>側溝工
_x000D_3号横断溝</t>
  </si>
  <si>
    <t>グレーチング
_x000D_横断300用，T-25，ボルト固定</t>
  </si>
  <si>
    <t>組</t>
  </si>
  <si>
    <t>坂路下横断工
_x000D_ヒューム管</t>
  </si>
  <si>
    <t>ヒューム管
_x000D_HPφ300，B型管1種</t>
  </si>
  <si>
    <t>基礎コンクリート
_x000D_</t>
  </si>
  <si>
    <t>基礎コンクリート型枠
_x000D_</t>
  </si>
  <si>
    <t>砕石基礎
_x000D_RC-40，t=15cm</t>
  </si>
  <si>
    <t>自由勾配側溝
_x000D_</t>
  </si>
  <si>
    <t>自由勾配側溝
_x000D_B300×H400，標準用</t>
  </si>
  <si>
    <t>自由勾配側溝
_x000D_B300×H400，横断用</t>
  </si>
  <si>
    <t>集水桝工
_x000D_</t>
  </si>
  <si>
    <t>4号集水桝
_x000D_</t>
  </si>
  <si>
    <t>箇所</t>
  </si>
  <si>
    <t>5号集水桝
_x000D_</t>
  </si>
  <si>
    <t>6号集水桝
_x000D_</t>
  </si>
  <si>
    <t>U型側溝
_x000D_</t>
  </si>
  <si>
    <t>付帯施設工
_x000D_</t>
  </si>
  <si>
    <t>坂路工
_x000D_</t>
  </si>
  <si>
    <t>坂路工3
_x000D_</t>
  </si>
  <si>
    <t>坂路工4
_x000D_</t>
  </si>
  <si>
    <t>坂路工5
_x000D_</t>
  </si>
  <si>
    <t>坂路工6
_x000D_</t>
  </si>
  <si>
    <t>坂路工7
_x000D_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</si>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</sst>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+G11+G98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+G13+G36+G60+G66+G91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+G14+G18+G24+G27+G34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22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203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152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31" t="s">
        <v>24</v>
      </c>
      <c r="D18" s="29"/>
      <c r="E18" s="18" t="s">
        <v>15</v>
      </c>
      <c r="F18" s="19">
        <v>1</v>
      </c>
      <c r="G18" s="20">
        <f>+G19+G20+G21+G22+G23</f>
        <v>0</v>
      </c>
      <c r="H18" s="2"/>
      <c r="I18" s="21">
        <v>9</v>
      </c>
      <c r="J18" s="21">
        <v>3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107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6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21</v>
      </c>
      <c r="F21" s="19">
        <v>52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151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110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31" t="s">
        <v>30</v>
      </c>
      <c r="D24" s="29"/>
      <c r="E24" s="18" t="s">
        <v>15</v>
      </c>
      <c r="F24" s="19">
        <v>1</v>
      </c>
      <c r="G24" s="20">
        <f>+G25+G26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26</v>
      </c>
      <c r="E25" s="18" t="s">
        <v>21</v>
      </c>
      <c r="F25" s="19">
        <v>3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27</v>
      </c>
      <c r="E26" s="18" t="s">
        <v>21</v>
      </c>
      <c r="F26" s="19">
        <v>16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31" t="s">
        <v>31</v>
      </c>
      <c r="D27" s="29"/>
      <c r="E27" s="18" t="s">
        <v>15</v>
      </c>
      <c r="F27" s="19">
        <v>1</v>
      </c>
      <c r="G27" s="20">
        <f>+G28+G29+G30+G31+G32+G33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32</v>
      </c>
      <c r="E28" s="18" t="s">
        <v>21</v>
      </c>
      <c r="F28" s="19">
        <v>45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33</v>
      </c>
      <c r="E29" s="18" t="s">
        <v>21</v>
      </c>
      <c r="F29" s="19">
        <v>6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34</v>
      </c>
      <c r="E30" s="18" t="s">
        <v>21</v>
      </c>
      <c r="F30" s="19">
        <v>4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35</v>
      </c>
      <c r="E31" s="18" t="s">
        <v>21</v>
      </c>
      <c r="F31" s="19">
        <v>37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36</v>
      </c>
      <c r="E32" s="18" t="s">
        <v>21</v>
      </c>
      <c r="F32" s="19">
        <v>25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37</v>
      </c>
      <c r="E33" s="18" t="s">
        <v>21</v>
      </c>
      <c r="F33" s="19">
        <v>15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31" t="s">
        <v>38</v>
      </c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39</v>
      </c>
      <c r="E35" s="18" t="s">
        <v>40</v>
      </c>
      <c r="F35" s="19">
        <v>222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31" t="s">
        <v>41</v>
      </c>
      <c r="C36" s="28"/>
      <c r="D36" s="29"/>
      <c r="E36" s="18" t="s">
        <v>15</v>
      </c>
      <c r="F36" s="19">
        <v>1</v>
      </c>
      <c r="G36" s="20">
        <f>+G37+G43+G49+G56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1" t="s">
        <v>42</v>
      </c>
      <c r="D37" s="29"/>
      <c r="E37" s="18" t="s">
        <v>15</v>
      </c>
      <c r="F37" s="19">
        <v>1</v>
      </c>
      <c r="G37" s="20">
        <f>+G38+G39+G40+G41+G42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2" t="s">
        <v>43</v>
      </c>
      <c r="E38" s="18" t="s">
        <v>21</v>
      </c>
      <c r="F38" s="19">
        <v>45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44</v>
      </c>
      <c r="E39" s="18" t="s">
        <v>40</v>
      </c>
      <c r="F39" s="19">
        <v>152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45</v>
      </c>
      <c r="E40" s="18" t="s">
        <v>40</v>
      </c>
      <c r="F40" s="19">
        <v>69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46</v>
      </c>
      <c r="E41" s="18" t="s">
        <v>47</v>
      </c>
      <c r="F41" s="19">
        <v>9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48</v>
      </c>
      <c r="E42" s="18" t="s">
        <v>40</v>
      </c>
      <c r="F42" s="19">
        <v>4.5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31" t="s">
        <v>49</v>
      </c>
      <c r="D43" s="29"/>
      <c r="E43" s="18" t="s">
        <v>15</v>
      </c>
      <c r="F43" s="19">
        <v>1</v>
      </c>
      <c r="G43" s="20">
        <f>+G44+G45+G46+G47+G48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43</v>
      </c>
      <c r="E44" s="18" t="s">
        <v>21</v>
      </c>
      <c r="F44" s="19">
        <v>19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44</v>
      </c>
      <c r="E45" s="18" t="s">
        <v>40</v>
      </c>
      <c r="F45" s="19">
        <v>53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45</v>
      </c>
      <c r="E46" s="18" t="s">
        <v>40</v>
      </c>
      <c r="F46" s="19">
        <v>20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46</v>
      </c>
      <c r="E47" s="18" t="s">
        <v>47</v>
      </c>
      <c r="F47" s="19">
        <v>2.8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48</v>
      </c>
      <c r="E48" s="18" t="s">
        <v>40</v>
      </c>
      <c r="F48" s="19">
        <v>1.9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50</v>
      </c>
      <c r="D49" s="29"/>
      <c r="E49" s="18" t="s">
        <v>15</v>
      </c>
      <c r="F49" s="19">
        <v>1</v>
      </c>
      <c r="G49" s="20">
        <f>+G50+G51+G52+G53+G54+G55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43</v>
      </c>
      <c r="E50" s="18" t="s">
        <v>21</v>
      </c>
      <c r="F50" s="19">
        <v>42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44</v>
      </c>
      <c r="E51" s="18" t="s">
        <v>40</v>
      </c>
      <c r="F51" s="19">
        <v>112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45</v>
      </c>
      <c r="E52" s="18" t="s">
        <v>40</v>
      </c>
      <c r="F52" s="19">
        <v>39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46</v>
      </c>
      <c r="E53" s="18" t="s">
        <v>47</v>
      </c>
      <c r="F53" s="19">
        <v>14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48</v>
      </c>
      <c r="E54" s="18" t="s">
        <v>40</v>
      </c>
      <c r="F54" s="19">
        <v>4.2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51</v>
      </c>
      <c r="E55" s="18" t="s">
        <v>52</v>
      </c>
      <c r="F55" s="19">
        <v>28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31" t="s">
        <v>53</v>
      </c>
      <c r="D56" s="29"/>
      <c r="E56" s="18" t="s">
        <v>15</v>
      </c>
      <c r="F56" s="19">
        <v>1</v>
      </c>
      <c r="G56" s="20">
        <f>+G57+G58+G59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43</v>
      </c>
      <c r="E57" s="18" t="s">
        <v>21</v>
      </c>
      <c r="F57" s="19">
        <v>1.8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44</v>
      </c>
      <c r="E58" s="18" t="s">
        <v>40</v>
      </c>
      <c r="F58" s="19">
        <v>18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45</v>
      </c>
      <c r="E59" s="18" t="s">
        <v>40</v>
      </c>
      <c r="F59" s="19">
        <v>7.3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31" t="s">
        <v>54</v>
      </c>
      <c r="C60" s="28"/>
      <c r="D60" s="29"/>
      <c r="E60" s="18" t="s">
        <v>15</v>
      </c>
      <c r="F60" s="19">
        <v>1</v>
      </c>
      <c r="G60" s="20">
        <f>+G61</f>
        <v>0</v>
      </c>
      <c r="H60" s="2"/>
      <c r="I60" s="21">
        <v>51</v>
      </c>
      <c r="J60" s="21">
        <v>2</v>
      </c>
    </row>
    <row r="61" spans="1:10" ht="42" customHeight="1">
      <c r="A61" s="16"/>
      <c r="B61" s="17"/>
      <c r="C61" s="31" t="s">
        <v>55</v>
      </c>
      <c r="D61" s="29"/>
      <c r="E61" s="18" t="s">
        <v>15</v>
      </c>
      <c r="F61" s="19">
        <v>1</v>
      </c>
      <c r="G61" s="20">
        <f>+G62+G63+G64+G65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56</v>
      </c>
      <c r="E62" s="18" t="s">
        <v>21</v>
      </c>
      <c r="F62" s="19">
        <v>18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57</v>
      </c>
      <c r="E63" s="18" t="s">
        <v>40</v>
      </c>
      <c r="F63" s="19">
        <v>14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58</v>
      </c>
      <c r="E64" s="18" t="s">
        <v>47</v>
      </c>
      <c r="F64" s="19">
        <v>5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59</v>
      </c>
      <c r="E65" s="18" t="s">
        <v>40</v>
      </c>
      <c r="F65" s="19">
        <v>172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31" t="s">
        <v>60</v>
      </c>
      <c r="C66" s="28"/>
      <c r="D66" s="29"/>
      <c r="E66" s="18" t="s">
        <v>15</v>
      </c>
      <c r="F66" s="19">
        <v>1</v>
      </c>
      <c r="G66" s="20">
        <f>+G67+G72+G77+G82+G85+G89</f>
        <v>0</v>
      </c>
      <c r="H66" s="2"/>
      <c r="I66" s="21">
        <v>57</v>
      </c>
      <c r="J66" s="21">
        <v>2</v>
      </c>
    </row>
    <row r="67" spans="1:10" ht="42" customHeight="1">
      <c r="A67" s="16"/>
      <c r="B67" s="17"/>
      <c r="C67" s="31" t="s">
        <v>61</v>
      </c>
      <c r="D67" s="29"/>
      <c r="E67" s="18" t="s">
        <v>15</v>
      </c>
      <c r="F67" s="19">
        <v>1</v>
      </c>
      <c r="G67" s="20">
        <f>+G68+G69+G70+G71</f>
        <v>0</v>
      </c>
      <c r="H67" s="2"/>
      <c r="I67" s="21">
        <v>58</v>
      </c>
      <c r="J67" s="21">
        <v>3</v>
      </c>
    </row>
    <row r="68" spans="1:10" ht="42" customHeight="1">
      <c r="A68" s="16"/>
      <c r="B68" s="17"/>
      <c r="C68" s="17"/>
      <c r="D68" s="32" t="s">
        <v>43</v>
      </c>
      <c r="E68" s="18" t="s">
        <v>21</v>
      </c>
      <c r="F68" s="19">
        <v>9.4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44</v>
      </c>
      <c r="E69" s="18" t="s">
        <v>40</v>
      </c>
      <c r="F69" s="19">
        <v>81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62</v>
      </c>
      <c r="E70" s="18" t="s">
        <v>40</v>
      </c>
      <c r="F70" s="19">
        <v>35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48</v>
      </c>
      <c r="E71" s="18" t="s">
        <v>40</v>
      </c>
      <c r="F71" s="19">
        <v>0.9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31" t="s">
        <v>63</v>
      </c>
      <c r="D72" s="29"/>
      <c r="E72" s="18" t="s">
        <v>15</v>
      </c>
      <c r="F72" s="19">
        <v>1</v>
      </c>
      <c r="G72" s="20">
        <f>+G73+G74+G75+G76</f>
        <v>0</v>
      </c>
      <c r="H72" s="2"/>
      <c r="I72" s="21">
        <v>63</v>
      </c>
      <c r="J72" s="21">
        <v>3</v>
      </c>
    </row>
    <row r="73" spans="1:10" ht="42" customHeight="1">
      <c r="A73" s="16"/>
      <c r="B73" s="17"/>
      <c r="C73" s="17"/>
      <c r="D73" s="32" t="s">
        <v>43</v>
      </c>
      <c r="E73" s="18" t="s">
        <v>21</v>
      </c>
      <c r="F73" s="19">
        <v>0.8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44</v>
      </c>
      <c r="E74" s="18" t="s">
        <v>40</v>
      </c>
      <c r="F74" s="19">
        <v>7.9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62</v>
      </c>
      <c r="E75" s="18" t="s">
        <v>40</v>
      </c>
      <c r="F75" s="19">
        <v>3.3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64</v>
      </c>
      <c r="E76" s="18" t="s">
        <v>65</v>
      </c>
      <c r="F76" s="19">
        <v>5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31" t="s">
        <v>66</v>
      </c>
      <c r="D77" s="29"/>
      <c r="E77" s="18" t="s">
        <v>15</v>
      </c>
      <c r="F77" s="19">
        <v>1</v>
      </c>
      <c r="G77" s="20">
        <f>+G78+G79+G80+G81</f>
        <v>0</v>
      </c>
      <c r="H77" s="2"/>
      <c r="I77" s="21">
        <v>68</v>
      </c>
      <c r="J77" s="21">
        <v>3</v>
      </c>
    </row>
    <row r="78" spans="1:10" ht="42" customHeight="1">
      <c r="A78" s="16"/>
      <c r="B78" s="17"/>
      <c r="C78" s="17"/>
      <c r="D78" s="32" t="s">
        <v>67</v>
      </c>
      <c r="E78" s="18" t="s">
        <v>47</v>
      </c>
      <c r="F78" s="19">
        <v>12.5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68</v>
      </c>
      <c r="E79" s="18" t="s">
        <v>21</v>
      </c>
      <c r="F79" s="19">
        <v>0.7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69</v>
      </c>
      <c r="E80" s="18" t="s">
        <v>40</v>
      </c>
      <c r="F80" s="19">
        <v>2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70</v>
      </c>
      <c r="E81" s="18" t="s">
        <v>40</v>
      </c>
      <c r="F81" s="19">
        <v>4.9000000000000004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31" t="s">
        <v>71</v>
      </c>
      <c r="D82" s="29"/>
      <c r="E82" s="18" t="s">
        <v>15</v>
      </c>
      <c r="F82" s="19">
        <v>1</v>
      </c>
      <c r="G82" s="20">
        <f>+G83+G84</f>
        <v>0</v>
      </c>
      <c r="H82" s="2"/>
      <c r="I82" s="21">
        <v>73</v>
      </c>
      <c r="J82" s="21">
        <v>3</v>
      </c>
    </row>
    <row r="83" spans="1:10" ht="42" customHeight="1">
      <c r="A83" s="16"/>
      <c r="B83" s="17"/>
      <c r="C83" s="17"/>
      <c r="D83" s="32" t="s">
        <v>72</v>
      </c>
      <c r="E83" s="18" t="s">
        <v>47</v>
      </c>
      <c r="F83" s="19">
        <v>51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73</v>
      </c>
      <c r="E84" s="18" t="s">
        <v>47</v>
      </c>
      <c r="F84" s="19">
        <v>10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31" t="s">
        <v>74</v>
      </c>
      <c r="D85" s="29"/>
      <c r="E85" s="18" t="s">
        <v>15</v>
      </c>
      <c r="F85" s="19">
        <v>1</v>
      </c>
      <c r="G85" s="20">
        <f>+G86+G87+G88</f>
        <v>0</v>
      </c>
      <c r="H85" s="2"/>
      <c r="I85" s="21">
        <v>76</v>
      </c>
      <c r="J85" s="21">
        <v>3</v>
      </c>
    </row>
    <row r="86" spans="1:10" ht="42" customHeight="1">
      <c r="A86" s="16"/>
      <c r="B86" s="17"/>
      <c r="C86" s="17"/>
      <c r="D86" s="32" t="s">
        <v>75</v>
      </c>
      <c r="E86" s="18" t="s">
        <v>76</v>
      </c>
      <c r="F86" s="19">
        <v>1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77</v>
      </c>
      <c r="E87" s="18" t="s">
        <v>76</v>
      </c>
      <c r="F87" s="19">
        <v>1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78</v>
      </c>
      <c r="E88" s="18" t="s">
        <v>76</v>
      </c>
      <c r="F88" s="19">
        <v>1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31" t="s">
        <v>79</v>
      </c>
      <c r="D89" s="29"/>
      <c r="E89" s="18" t="s">
        <v>15</v>
      </c>
      <c r="F89" s="19">
        <v>1</v>
      </c>
      <c r="G89" s="20">
        <f>+G90</f>
        <v>0</v>
      </c>
      <c r="H89" s="2"/>
      <c r="I89" s="21">
        <v>80</v>
      </c>
      <c r="J89" s="21">
        <v>3</v>
      </c>
    </row>
    <row r="90" spans="1:10" ht="42" customHeight="1">
      <c r="A90" s="16"/>
      <c r="B90" s="17"/>
      <c r="C90" s="17"/>
      <c r="D90" s="32" t="s">
        <v>79</v>
      </c>
      <c r="E90" s="18" t="s">
        <v>47</v>
      </c>
      <c r="F90" s="19">
        <v>36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31" t="s">
        <v>80</v>
      </c>
      <c r="C91" s="28"/>
      <c r="D91" s="29"/>
      <c r="E91" s="18" t="s">
        <v>15</v>
      </c>
      <c r="F91" s="19">
        <v>1</v>
      </c>
      <c r="G91" s="20">
        <f>+G92</f>
        <v>0</v>
      </c>
      <c r="H91" s="2"/>
      <c r="I91" s="21">
        <v>82</v>
      </c>
      <c r="J91" s="21">
        <v>2</v>
      </c>
    </row>
    <row r="92" spans="1:10" ht="42" customHeight="1">
      <c r="A92" s="16"/>
      <c r="B92" s="17"/>
      <c r="C92" s="31" t="s">
        <v>81</v>
      </c>
      <c r="D92" s="29"/>
      <c r="E92" s="18" t="s">
        <v>15</v>
      </c>
      <c r="F92" s="19">
        <v>1</v>
      </c>
      <c r="G92" s="20">
        <f>+G93+G94+G95+G96+G97</f>
        <v>0</v>
      </c>
      <c r="H92" s="2"/>
      <c r="I92" s="21">
        <v>83</v>
      </c>
      <c r="J92" s="21">
        <v>3</v>
      </c>
    </row>
    <row r="93" spans="1:10" ht="42" customHeight="1">
      <c r="A93" s="16"/>
      <c r="B93" s="17"/>
      <c r="C93" s="17"/>
      <c r="D93" s="32" t="s">
        <v>82</v>
      </c>
      <c r="E93" s="18" t="s">
        <v>76</v>
      </c>
      <c r="F93" s="19">
        <v>1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2" t="s">
        <v>83</v>
      </c>
      <c r="E94" s="18" t="s">
        <v>76</v>
      </c>
      <c r="F94" s="19">
        <v>1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84</v>
      </c>
      <c r="E95" s="18" t="s">
        <v>76</v>
      </c>
      <c r="F95" s="19">
        <v>1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85</v>
      </c>
      <c r="E96" s="18" t="s">
        <v>76</v>
      </c>
      <c r="F96" s="19">
        <v>1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86</v>
      </c>
      <c r="E97" s="18" t="s">
        <v>76</v>
      </c>
      <c r="F97" s="19">
        <v>1</v>
      </c>
      <c r="G97" s="33"/>
      <c r="H97" s="2"/>
      <c r="I97" s="21">
        <v>88</v>
      </c>
      <c r="J97" s="21">
        <v>4</v>
      </c>
    </row>
    <row r="98" spans="1:10" ht="42" customHeight="1">
      <c r="A98" s="30" t="s">
        <v>87</v>
      </c>
      <c r="B98" s="28"/>
      <c r="C98" s="28"/>
      <c r="D98" s="29"/>
      <c r="E98" s="18" t="s">
        <v>15</v>
      </c>
      <c r="F98" s="19">
        <v>1</v>
      </c>
      <c r="G98" s="20">
        <f>+G99+G101</f>
        <v>0</v>
      </c>
      <c r="H98" s="2"/>
      <c r="I98" s="21">
        <v>89</v>
      </c>
      <c r="J98" s="21"/>
    </row>
    <row r="99" spans="1:10" ht="42" customHeight="1">
      <c r="A99" s="30" t="s">
        <v>88</v>
      </c>
      <c r="B99" s="28"/>
      <c r="C99" s="28"/>
      <c r="D99" s="29"/>
      <c r="E99" s="18" t="s">
        <v>15</v>
      </c>
      <c r="F99" s="19">
        <v>1</v>
      </c>
      <c r="G99" s="20">
        <f>+G100</f>
        <v>0</v>
      </c>
      <c r="H99" s="2"/>
      <c r="I99" s="21">
        <v>90</v>
      </c>
      <c r="J99" s="21">
        <v>200</v>
      </c>
    </row>
    <row r="100" spans="1:10" ht="42" customHeight="1">
      <c r="A100" s="30" t="s">
        <v>89</v>
      </c>
      <c r="B100" s="28"/>
      <c r="C100" s="28"/>
      <c r="D100" s="29"/>
      <c r="E100" s="18" t="s">
        <v>15</v>
      </c>
      <c r="F100" s="19">
        <v>1</v>
      </c>
      <c r="G100" s="33"/>
      <c r="H100" s="2"/>
      <c r="I100" s="21">
        <v>91</v>
      </c>
      <c r="J100" s="21"/>
    </row>
    <row r="101" spans="1:10" ht="42" customHeight="1">
      <c r="A101" s="30" t="s">
        <v>90</v>
      </c>
      <c r="B101" s="28"/>
      <c r="C101" s="28"/>
      <c r="D101" s="29"/>
      <c r="E101" s="18" t="s">
        <v>15</v>
      </c>
      <c r="F101" s="19">
        <v>1</v>
      </c>
      <c r="G101" s="33"/>
      <c r="H101" s="2"/>
      <c r="I101" s="21">
        <v>92</v>
      </c>
      <c r="J101" s="21">
        <v>210</v>
      </c>
    </row>
    <row r="102" spans="1:10" ht="42" customHeight="1">
      <c r="A102" s="30" t="s">
        <v>91</v>
      </c>
      <c r="B102" s="28"/>
      <c r="C102" s="28"/>
      <c r="D102" s="29"/>
      <c r="E102" s="18" t="s">
        <v>15</v>
      </c>
      <c r="F102" s="19">
        <v>1</v>
      </c>
      <c r="G102" s="33"/>
      <c r="H102" s="2"/>
      <c r="I102" s="21">
        <v>93</v>
      </c>
      <c r="J102" s="21">
        <v>220</v>
      </c>
    </row>
    <row r="103" spans="1:10" ht="42" customHeight="1">
      <c r="A103" s="34" t="s">
        <v>92</v>
      </c>
      <c r="B103" s="35"/>
      <c r="C103" s="35"/>
      <c r="D103" s="36"/>
      <c r="E103" s="37" t="s">
        <v>15</v>
      </c>
      <c r="F103" s="38">
        <v>1</v>
      </c>
      <c r="G103" s="39">
        <f>+G10+G102</f>
        <v>0</v>
      </c>
      <c r="H103" s="40"/>
      <c r="I103" s="41">
        <v>94</v>
      </c>
      <c r="J103" s="41">
        <v>30</v>
      </c>
    </row>
    <row r="104" spans="1:10" ht="42" customHeight="1">
      <c r="A104" s="22" t="s">
        <v>11</v>
      </c>
      <c r="B104" s="23"/>
      <c r="C104" s="23"/>
      <c r="D104" s="24"/>
      <c r="E104" s="25" t="s">
        <v>12</v>
      </c>
      <c r="F104" s="26" t="s">
        <v>12</v>
      </c>
      <c r="G104" s="27">
        <f>G103</f>
        <v>0</v>
      </c>
      <c r="I104" s="21">
        <v>95</v>
      </c>
      <c r="J104" s="21">
        <v>90</v>
      </c>
    </row>
    <row r="105" spans="1:10" ht="42" customHeight="1"/>
    <row r="106" spans="1:10" ht="42" customHeight="1"/>
  </sheetData>
  <sheetProtection algorithmName="SHA-512" hashValue="iXjAeN/BeGbW6tIuIaAygT0ECasEde9sWHtDqz4W97r/l4GrF0VEP/Pm3tSzRuk5cK1rzZXR8ZYYJgng3z9Rxw==" saltValue="q6CGPW7osOfDo3zbfDthlQ==" spinCount="100000" sheet="1" objects="1" scenarios="1"/>
  <mergeCells count="38">
    <mergeCell ref="A103:D103"/>
    <mergeCell ref="C92:D92"/>
    <mergeCell ref="A98:D98"/>
    <mergeCell ref="A99:D99"/>
    <mergeCell ref="A100:D100"/>
    <mergeCell ref="A101:D101"/>
    <mergeCell ref="A102:D102"/>
    <mergeCell ref="C72:D72"/>
    <mergeCell ref="C77:D77"/>
    <mergeCell ref="C82:D82"/>
    <mergeCell ref="C85:D85"/>
    <mergeCell ref="C89:D89"/>
    <mergeCell ref="B91:D91"/>
    <mergeCell ref="C49:D49"/>
    <mergeCell ref="C56:D56"/>
    <mergeCell ref="B60:D60"/>
    <mergeCell ref="C61:D61"/>
    <mergeCell ref="B66:D66"/>
    <mergeCell ref="C67:D67"/>
    <mergeCell ref="C24:D24"/>
    <mergeCell ref="C27:D27"/>
    <mergeCell ref="C34:D34"/>
    <mergeCell ref="B36:D36"/>
    <mergeCell ref="C37:D37"/>
    <mergeCell ref="C43:D43"/>
    <mergeCell ref="A104:D104"/>
    <mergeCell ref="A10:D10"/>
    <mergeCell ref="A11:D11"/>
    <mergeCell ref="A12:D12"/>
    <mergeCell ref="B13:D13"/>
    <mergeCell ref="C14:D14"/>
    <mergeCell ref="C18:D1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Nagasawa Rintarou</dc:creator>
  <cp:lastModifiedBy>Nagasawa Rintarou</cp:lastModifiedBy>
  <dcterms:created xsi:type="dcterms:W3CDTF">2020-11-24T09:23:30Z</dcterms:created>
  <dcterms:modified xsi:type="dcterms:W3CDTF">2020-11-24T09:24:36Z</dcterms:modified>
</cp:coreProperties>
</file>